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B5CB936C-6EDA-4AA9-9BF1-6C98692E6C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3-02-23 14-04-09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L20" i="1"/>
  <c r="L21" i="1"/>
  <c r="L22" i="1"/>
  <c r="L23" i="1"/>
  <c r="L24" i="1"/>
  <c r="L19" i="1"/>
  <c r="K20" i="1"/>
  <c r="K21" i="1"/>
  <c r="K22" i="1"/>
  <c r="K23" i="1"/>
  <c r="K24" i="1"/>
  <c r="K19" i="1"/>
  <c r="J20" i="1"/>
  <c r="J21" i="1"/>
  <c r="J22" i="1"/>
  <c r="J23" i="1"/>
  <c r="J24" i="1"/>
  <c r="J19" i="1"/>
  <c r="I20" i="1"/>
  <c r="I21" i="1"/>
  <c r="I22" i="1"/>
  <c r="I23" i="1"/>
  <c r="I24" i="1"/>
  <c r="I19" i="1"/>
  <c r="H20" i="1"/>
  <c r="H21" i="1"/>
  <c r="H22" i="1"/>
  <c r="H23" i="1"/>
  <c r="H24" i="1"/>
  <c r="H19" i="1"/>
  <c r="G20" i="1"/>
  <c r="G21" i="1"/>
  <c r="G22" i="1"/>
  <c r="G23" i="1"/>
  <c r="G24" i="1"/>
  <c r="G19" i="1"/>
  <c r="F20" i="1"/>
  <c r="F21" i="1"/>
  <c r="F22" i="1"/>
  <c r="F23" i="1"/>
  <c r="F24" i="1"/>
  <c r="F19" i="1"/>
  <c r="E20" i="1"/>
  <c r="E21" i="1"/>
  <c r="E22" i="1"/>
  <c r="E23" i="1"/>
  <c r="E24" i="1"/>
  <c r="E19" i="1"/>
  <c r="D20" i="1"/>
  <c r="D21" i="1"/>
  <c r="D22" i="1"/>
  <c r="D23" i="1"/>
  <c r="D24" i="1"/>
  <c r="D19" i="1"/>
  <c r="C24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<sst xmlns="http://schemas.openxmlformats.org/spreadsheetml/2006/main" count="17" uniqueCount="17">
  <si>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</si>
  <si>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</si>
  <si>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1925</t>
  </si>
  <si>
    <t>Test name: Yang-Alamar Blue</t>
  </si>
  <si>
    <t>Date: 23/02/2023</t>
  </si>
  <si>
    <t>Time: 14:04:09</t>
  </si>
  <si>
    <t>ID1: HepG2-12-WY-03-038-24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</si>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</sst>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T2" sqref="T2:U29"/>
    </sheetView>
  </sheetViews>
  <sheetFormatPr defaultRowHeight="15" x14ac:dyDescent="0.25"/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37609.600000000006</v>
      </c>
      <c r="Q2">
        <v>36958.93333</v>
      </c>
      <c r="R2">
        <f>P2/$Q$2</f>
        <v>1.0176051257808312</v>
      </c>
      <c r="S2">
        <f>R2*100</f>
        <v>101.76051257808312</v>
      </c>
      <c r="T2">
        <v>100</v>
      </c>
      <c r="U2">
        <f>_xlfn.STDEV.P(S2:S4)</f>
        <v>2.4807540366116307</v>
      </c>
    </row>
    <row r="3" spans="1:21" x14ac:dyDescent="0.25">
      <c r="P3">
        <v>35662.300000000003</v>
      </c>
      <c r="R3">
        <f t="shared" ref="R3:R31" si="0">P3/$Q$2</f>
        <v>0.96491691688116155</v>
      </c>
      <c r="S3">
        <f t="shared" ref="S3:S31" si="1">R3*100</f>
        <v>96.491691688116148</v>
      </c>
    </row>
    <row r="4" spans="1:21" x14ac:dyDescent="0.25">
      <c r="A4" t="s">
        <v>6</v>
      </c>
      <c r="P4">
        <v>37604.9</v>
      </c>
      <c r="R4">
        <f t="shared" si="0"/>
        <v>1.017477957608578</v>
      </c>
      <c r="S4">
        <f t="shared" si="1"/>
        <v>101.7477957608578</v>
      </c>
    </row>
    <row r="5" spans="1:21" x14ac:dyDescent="0.25">
      <c r="A5" t="s">
        <v>7</v>
      </c>
      <c r="O5">
        <v>1</v>
      </c>
      <c r="P5">
        <v>37385.1</v>
      </c>
      <c r="R5">
        <f t="shared" si="0"/>
        <v>1.0115308162764014</v>
      </c>
      <c r="S5">
        <f t="shared" si="1"/>
        <v>101.15308162764013</v>
      </c>
      <c r="T5">
        <v>100.884856</v>
      </c>
      <c r="U5">
        <f t="shared" ref="U3:U31" si="2">_xlfn.STDEV.P(S5:S7)</f>
        <v>0.86884478977594737</v>
      </c>
    </row>
    <row r="6" spans="1:21" x14ac:dyDescent="0.25">
      <c r="P6">
        <v>37620.199999999997</v>
      </c>
      <c r="R6">
        <f t="shared" si="0"/>
        <v>1.0178919305948486</v>
      </c>
      <c r="S6">
        <f t="shared" si="1"/>
        <v>101.78919305948486</v>
      </c>
    </row>
    <row r="7" spans="1:21" x14ac:dyDescent="0.25">
      <c r="A7" t="s">
        <v>8</v>
      </c>
      <c r="P7">
        <v>36852.6</v>
      </c>
      <c r="R7">
        <f t="shared" si="0"/>
        <v>0.99712293293070531</v>
      </c>
      <c r="S7">
        <f t="shared" si="1"/>
        <v>99.71229329307053</v>
      </c>
    </row>
    <row r="8" spans="1:21" x14ac:dyDescent="0.25">
      <c r="O8">
        <v>2</v>
      </c>
      <c r="P8">
        <v>33260.200000000004</v>
      </c>
      <c r="R8">
        <f t="shared" si="0"/>
        <v>0.8999231580366609</v>
      </c>
      <c r="S8">
        <f t="shared" si="1"/>
        <v>89.992315803666088</v>
      </c>
      <c r="T8">
        <v>90.993517139999994</v>
      </c>
      <c r="U8">
        <f t="shared" si="2"/>
        <v>0.7082906038088369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33825.1</v>
      </c>
      <c r="R9">
        <f t="shared" si="0"/>
        <v>0.91520769005916547</v>
      </c>
      <c r="S9">
        <f t="shared" si="1"/>
        <v>91.520769005916549</v>
      </c>
    </row>
    <row r="10" spans="1:21" x14ac:dyDescent="0.25">
      <c r="A10" t="s">
        <v>9</v>
      </c>
      <c r="B10">
        <v>31</v>
      </c>
      <c r="C10">
        <v>33.700000000000003</v>
      </c>
      <c r="D10">
        <v>34.4</v>
      </c>
      <c r="E10">
        <v>34.9</v>
      </c>
      <c r="F10">
        <v>34.4</v>
      </c>
      <c r="G10">
        <v>34.5</v>
      </c>
      <c r="H10">
        <v>33</v>
      </c>
      <c r="I10">
        <v>34</v>
      </c>
      <c r="J10">
        <v>35.200000000000003</v>
      </c>
      <c r="K10">
        <v>33.5</v>
      </c>
      <c r="L10">
        <v>33.200000000000003</v>
      </c>
      <c r="M10">
        <v>31.9</v>
      </c>
      <c r="P10">
        <v>33805.4</v>
      </c>
      <c r="R10">
        <f t="shared" si="0"/>
        <v>0.91467466601801961</v>
      </c>
      <c r="S10">
        <f t="shared" si="1"/>
        <v>91.467466601801959</v>
      </c>
    </row>
    <row r="11" spans="1:21" x14ac:dyDescent="0.25">
      <c r="A11" t="s">
        <v>10</v>
      </c>
      <c r="B11">
        <v>152.30000000000001</v>
      </c>
      <c r="C11">
        <v>37685.5</v>
      </c>
      <c r="D11">
        <v>39649.1</v>
      </c>
      <c r="E11">
        <v>35419.9</v>
      </c>
      <c r="F11">
        <v>37099.4</v>
      </c>
      <c r="G11">
        <v>34091.9</v>
      </c>
      <c r="H11">
        <v>35048.9</v>
      </c>
      <c r="I11">
        <v>33950.5</v>
      </c>
      <c r="J11">
        <v>35273.5</v>
      </c>
      <c r="K11">
        <v>35177</v>
      </c>
      <c r="L11">
        <v>35257.699999999997</v>
      </c>
      <c r="M11">
        <v>160.30000000000001</v>
      </c>
      <c r="O11">
        <v>3</v>
      </c>
      <c r="P11">
        <v>34735</v>
      </c>
      <c r="R11">
        <f t="shared" si="0"/>
        <v>0.93982690706620564</v>
      </c>
      <c r="S11">
        <f t="shared" si="1"/>
        <v>93.982690706620559</v>
      </c>
      <c r="T11">
        <v>91.915621669999993</v>
      </c>
      <c r="U11">
        <f t="shared" si="2"/>
        <v>1.4858218131000835</v>
      </c>
    </row>
    <row r="12" spans="1:21" x14ac:dyDescent="0.25">
      <c r="A12" t="s">
        <v>11</v>
      </c>
      <c r="B12">
        <v>138.4</v>
      </c>
      <c r="C12">
        <v>40290.9</v>
      </c>
      <c r="D12">
        <v>39884.199999999997</v>
      </c>
      <c r="E12">
        <v>35517.300000000003</v>
      </c>
      <c r="F12">
        <v>35318.9</v>
      </c>
      <c r="G12">
        <v>35701.699999999997</v>
      </c>
      <c r="H12">
        <v>34689.599999999999</v>
      </c>
      <c r="I12">
        <v>33290.6</v>
      </c>
      <c r="J12">
        <v>34783.9</v>
      </c>
      <c r="K12">
        <v>35309</v>
      </c>
      <c r="L12">
        <v>32270.6</v>
      </c>
      <c r="M12">
        <v>175</v>
      </c>
      <c r="P12">
        <v>33709.9</v>
      </c>
      <c r="R12">
        <f t="shared" si="0"/>
        <v>0.91209071698606847</v>
      </c>
      <c r="S12">
        <f t="shared" si="1"/>
        <v>91.209071698606849</v>
      </c>
    </row>
    <row r="13" spans="1:21" x14ac:dyDescent="0.25">
      <c r="A13" t="s">
        <v>12</v>
      </c>
      <c r="B13">
        <v>158.1</v>
      </c>
      <c r="C13">
        <v>39830.800000000003</v>
      </c>
      <c r="D13">
        <v>36133.5</v>
      </c>
      <c r="E13">
        <v>36082.199999999997</v>
      </c>
      <c r="F13">
        <v>37547.300000000003</v>
      </c>
      <c r="G13">
        <v>34468.699999999997</v>
      </c>
      <c r="H13">
        <v>35011.800000000003</v>
      </c>
      <c r="I13">
        <v>36060.800000000003</v>
      </c>
      <c r="J13">
        <v>36003.199999999997</v>
      </c>
      <c r="K13">
        <v>35489.599999999999</v>
      </c>
      <c r="L13">
        <v>33615.5</v>
      </c>
      <c r="M13">
        <v>147.69999999999999</v>
      </c>
      <c r="P13">
        <v>33468.199999999997</v>
      </c>
      <c r="R13">
        <f t="shared" si="0"/>
        <v>0.90555102608530824</v>
      </c>
      <c r="S13">
        <f t="shared" si="1"/>
        <v>90.555102608530831</v>
      </c>
    </row>
    <row r="14" spans="1:21" x14ac:dyDescent="0.25">
      <c r="A14" t="s">
        <v>13</v>
      </c>
      <c r="B14">
        <v>125</v>
      </c>
      <c r="C14">
        <v>37883.5</v>
      </c>
      <c r="D14">
        <v>39116.6</v>
      </c>
      <c r="E14">
        <v>36062.5</v>
      </c>
      <c r="F14">
        <v>36074.300000000003</v>
      </c>
      <c r="G14">
        <v>34454.699999999997</v>
      </c>
      <c r="H14">
        <v>36807.199999999997</v>
      </c>
      <c r="I14">
        <v>35050.300000000003</v>
      </c>
      <c r="J14">
        <v>37552.199999999997</v>
      </c>
      <c r="K14">
        <v>37008.300000000003</v>
      </c>
      <c r="L14">
        <v>34828.800000000003</v>
      </c>
      <c r="M14">
        <v>159.30000000000001</v>
      </c>
      <c r="O14">
        <v>4</v>
      </c>
      <c r="P14">
        <v>33380.799999999996</v>
      </c>
      <c r="R14">
        <f t="shared" si="0"/>
        <v>0.90318623922255914</v>
      </c>
      <c r="S14">
        <f t="shared" si="1"/>
        <v>90.31862392225591</v>
      </c>
      <c r="T14">
        <v>88.081907130000005</v>
      </c>
      <c r="U14">
        <f t="shared" si="2"/>
        <v>1.5816732101447644</v>
      </c>
    </row>
    <row r="15" spans="1:21" x14ac:dyDescent="0.25">
      <c r="A15" t="s">
        <v>14</v>
      </c>
      <c r="B15">
        <v>118</v>
      </c>
      <c r="C15">
        <v>39826.1</v>
      </c>
      <c r="D15">
        <v>41663</v>
      </c>
      <c r="E15">
        <v>37484.9</v>
      </c>
      <c r="F15">
        <v>35832.6</v>
      </c>
      <c r="G15">
        <v>36520.6</v>
      </c>
      <c r="H15">
        <v>37094.300000000003</v>
      </c>
      <c r="I15">
        <v>35585.4</v>
      </c>
      <c r="J15">
        <v>38605.9</v>
      </c>
      <c r="K15">
        <v>37415.9</v>
      </c>
      <c r="L15">
        <v>36775.599999999999</v>
      </c>
      <c r="M15">
        <v>151.19999999999999</v>
      </c>
      <c r="P15">
        <v>32147.799999999996</v>
      </c>
      <c r="R15">
        <f t="shared" si="0"/>
        <v>0.86982488679956704</v>
      </c>
      <c r="S15">
        <f t="shared" si="1"/>
        <v>86.982488679956703</v>
      </c>
    </row>
    <row r="16" spans="1:21" x14ac:dyDescent="0.25">
      <c r="A16" t="s">
        <v>15</v>
      </c>
      <c r="B16">
        <v>37.5</v>
      </c>
      <c r="C16">
        <v>2221.1999999999998</v>
      </c>
      <c r="D16">
        <v>2264</v>
      </c>
      <c r="E16">
        <v>2257.1</v>
      </c>
      <c r="F16">
        <v>2364.4</v>
      </c>
      <c r="G16">
        <v>2320.9</v>
      </c>
      <c r="H16">
        <v>2382.4</v>
      </c>
      <c r="I16">
        <v>2366.6</v>
      </c>
      <c r="J16">
        <v>2513.1999999999998</v>
      </c>
      <c r="K16">
        <v>2454.5</v>
      </c>
      <c r="L16">
        <v>2298.4</v>
      </c>
      <c r="M16">
        <v>39.4</v>
      </c>
      <c r="P16">
        <v>32133.799999999996</v>
      </c>
      <c r="R16">
        <f t="shared" si="0"/>
        <v>0.86944608798860035</v>
      </c>
      <c r="S16">
        <f t="shared" si="1"/>
        <v>86.944608798860031</v>
      </c>
    </row>
    <row r="17" spans="1:21" x14ac:dyDescent="0.25">
      <c r="A17" t="s">
        <v>16</v>
      </c>
      <c r="B17">
        <v>33.200000000000003</v>
      </c>
      <c r="C17">
        <v>32.6</v>
      </c>
      <c r="D17">
        <v>32.200000000000003</v>
      </c>
      <c r="E17">
        <v>33.5</v>
      </c>
      <c r="F17">
        <v>33.4</v>
      </c>
      <c r="G17">
        <v>33.9</v>
      </c>
      <c r="H17">
        <v>33.299999999999997</v>
      </c>
      <c r="I17">
        <v>34.799999999999997</v>
      </c>
      <c r="J17">
        <v>33.700000000000003</v>
      </c>
      <c r="K17">
        <v>33.700000000000003</v>
      </c>
      <c r="L17">
        <v>31.5</v>
      </c>
      <c r="M17">
        <v>31.8</v>
      </c>
      <c r="O17">
        <v>5</v>
      </c>
      <c r="P17">
        <v>32666.5</v>
      </c>
      <c r="R17">
        <f t="shared" si="0"/>
        <v>0.88385938274588183</v>
      </c>
      <c r="S17">
        <f t="shared" si="1"/>
        <v>88.385938274588185</v>
      </c>
      <c r="T17">
        <v>89.647699079999995</v>
      </c>
      <c r="U17">
        <f t="shared" si="2"/>
        <v>2.5034798034495931</v>
      </c>
    </row>
    <row r="18" spans="1:21" x14ac:dyDescent="0.25">
      <c r="P18">
        <v>32307.199999999997</v>
      </c>
      <c r="R18">
        <f t="shared" si="0"/>
        <v>0.87413778183300173</v>
      </c>
      <c r="S18">
        <f t="shared" si="1"/>
        <v>87.413778183300167</v>
      </c>
    </row>
    <row r="19" spans="1:21" x14ac:dyDescent="0.25">
      <c r="C19">
        <f>C11-2221.2</f>
        <v>35464.300000000003</v>
      </c>
      <c r="D19">
        <f>D11-2264</f>
        <v>37385.1</v>
      </c>
      <c r="E19">
        <f>E11-2257.1</f>
        <v>33162.800000000003</v>
      </c>
      <c r="F19">
        <f>F11-2364.4</f>
        <v>34735</v>
      </c>
      <c r="G19">
        <f>G11-2320.9</f>
        <v>31771</v>
      </c>
      <c r="H19">
        <f>H11-2382.4</f>
        <v>32666.5</v>
      </c>
      <c r="I19">
        <f>I11-2366.6</f>
        <v>31583.9</v>
      </c>
      <c r="J19">
        <f>J11-2513.2</f>
        <v>32760.3</v>
      </c>
      <c r="K19">
        <f>K11-2454.5</f>
        <v>32722.5</v>
      </c>
      <c r="L19">
        <f>L11-2298.4</f>
        <v>32959.299999999996</v>
      </c>
      <c r="P19">
        <v>34424.799999999996</v>
      </c>
      <c r="R19">
        <f t="shared" si="0"/>
        <v>0.93143380769750139</v>
      </c>
      <c r="S19">
        <f t="shared" si="1"/>
        <v>93.143380769750138</v>
      </c>
    </row>
    <row r="20" spans="1:21" x14ac:dyDescent="0.25">
      <c r="C20">
        <f t="shared" ref="C20:C23" si="3">C12-2221.2</f>
        <v>38069.700000000004</v>
      </c>
      <c r="D20">
        <f t="shared" ref="D20:D24" si="4">D12-2264</f>
        <v>37620.199999999997</v>
      </c>
      <c r="E20">
        <f t="shared" ref="E20:E24" si="5">E12-2257.1</f>
        <v>33260.200000000004</v>
      </c>
      <c r="F20">
        <f t="shared" ref="F20:F24" si="6">F12-2364.4</f>
        <v>32954.5</v>
      </c>
      <c r="G20">
        <f t="shared" ref="G20:G24" si="7">G12-2320.9</f>
        <v>33380.799999999996</v>
      </c>
      <c r="H20">
        <f t="shared" ref="H20:H24" si="8">H12-2382.4</f>
        <v>32307.199999999997</v>
      </c>
      <c r="I20">
        <f t="shared" ref="I20:I24" si="9">I12-2366.6</f>
        <v>30924</v>
      </c>
      <c r="J20">
        <f t="shared" ref="J20:J24" si="10">J12-2513.2</f>
        <v>32270.7</v>
      </c>
      <c r="K20">
        <f t="shared" ref="K20:K24" si="11">K12-2454.5</f>
        <v>32854.5</v>
      </c>
      <c r="L20">
        <f t="shared" ref="L20:L24" si="12">L12-2298.4</f>
        <v>29972.199999999997</v>
      </c>
      <c r="O20">
        <v>6</v>
      </c>
      <c r="P20">
        <v>31583.9</v>
      </c>
      <c r="R20">
        <f t="shared" si="0"/>
        <v>0.85456741183498874</v>
      </c>
      <c r="S20">
        <f t="shared" si="1"/>
        <v>85.456741183498877</v>
      </c>
      <c r="T20">
        <v>87.923172390000005</v>
      </c>
      <c r="U20">
        <f t="shared" si="2"/>
        <v>1.8414686474301096</v>
      </c>
    </row>
    <row r="21" spans="1:21" x14ac:dyDescent="0.25">
      <c r="C21">
        <f t="shared" si="3"/>
        <v>37609.600000000006</v>
      </c>
      <c r="D21">
        <f t="shared" si="4"/>
        <v>33869.5</v>
      </c>
      <c r="E21">
        <f t="shared" si="5"/>
        <v>33825.1</v>
      </c>
      <c r="F21">
        <f t="shared" si="6"/>
        <v>35182.9</v>
      </c>
      <c r="G21">
        <f t="shared" si="7"/>
        <v>32147.799999999996</v>
      </c>
      <c r="H21">
        <f t="shared" si="8"/>
        <v>32629.4</v>
      </c>
      <c r="I21">
        <f t="shared" si="9"/>
        <v>33694.200000000004</v>
      </c>
      <c r="J21">
        <f t="shared" si="10"/>
        <v>33490</v>
      </c>
      <c r="K21">
        <f t="shared" si="11"/>
        <v>33035.1</v>
      </c>
      <c r="L21">
        <f t="shared" si="12"/>
        <v>31317.1</v>
      </c>
      <c r="P21">
        <v>32683.700000000004</v>
      </c>
      <c r="R21">
        <f t="shared" si="0"/>
        <v>0.88432476414221239</v>
      </c>
      <c r="S21">
        <f t="shared" si="1"/>
        <v>88.432476414221242</v>
      </c>
    </row>
    <row r="22" spans="1:21" x14ac:dyDescent="0.25">
      <c r="C22">
        <f t="shared" si="3"/>
        <v>35662.300000000003</v>
      </c>
      <c r="D22">
        <f t="shared" si="4"/>
        <v>36852.6</v>
      </c>
      <c r="E22">
        <f t="shared" si="5"/>
        <v>33805.4</v>
      </c>
      <c r="F22">
        <f t="shared" si="6"/>
        <v>33709.9</v>
      </c>
      <c r="G22">
        <f t="shared" si="7"/>
        <v>32133.799999999996</v>
      </c>
      <c r="H22">
        <f t="shared" si="8"/>
        <v>34424.799999999996</v>
      </c>
      <c r="I22">
        <f t="shared" si="9"/>
        <v>32683.700000000004</v>
      </c>
      <c r="J22">
        <f t="shared" si="10"/>
        <v>35039</v>
      </c>
      <c r="K22">
        <f t="shared" si="11"/>
        <v>34553.800000000003</v>
      </c>
      <c r="L22">
        <f t="shared" si="12"/>
        <v>32530.400000000001</v>
      </c>
      <c r="P22">
        <v>33218.800000000003</v>
      </c>
      <c r="R22">
        <f t="shared" si="0"/>
        <v>0.89880299583851664</v>
      </c>
      <c r="S22">
        <f t="shared" si="1"/>
        <v>89.880299583851667</v>
      </c>
    </row>
    <row r="23" spans="1:21" x14ac:dyDescent="0.25">
      <c r="C23">
        <f t="shared" si="3"/>
        <v>37604.9</v>
      </c>
      <c r="D23">
        <f t="shared" si="4"/>
        <v>39399</v>
      </c>
      <c r="E23">
        <f t="shared" si="5"/>
        <v>35227.800000000003</v>
      </c>
      <c r="F23">
        <f t="shared" si="6"/>
        <v>33468.199999999997</v>
      </c>
      <c r="G23">
        <f t="shared" si="7"/>
        <v>34199.699999999997</v>
      </c>
      <c r="H23">
        <f t="shared" si="8"/>
        <v>34711.9</v>
      </c>
      <c r="I23">
        <f t="shared" si="9"/>
        <v>33218.800000000003</v>
      </c>
      <c r="J23">
        <f t="shared" si="10"/>
        <v>36092.700000000004</v>
      </c>
      <c r="K23">
        <f t="shared" si="11"/>
        <v>34961.4</v>
      </c>
      <c r="L23">
        <f t="shared" si="12"/>
        <v>34477.199999999997</v>
      </c>
      <c r="O23">
        <v>7</v>
      </c>
      <c r="P23">
        <v>32760.3</v>
      </c>
      <c r="R23">
        <f t="shared" si="0"/>
        <v>0.88639733477935845</v>
      </c>
      <c r="S23">
        <f t="shared" si="1"/>
        <v>88.639733477935849</v>
      </c>
      <c r="T23">
        <v>91.353015249999999</v>
      </c>
      <c r="U23">
        <f t="shared" si="2"/>
        <v>2.5707111173364048</v>
      </c>
    </row>
    <row r="24" spans="1:21" x14ac:dyDescent="0.25">
      <c r="C24">
        <f>C16-2221.2</f>
        <v>0</v>
      </c>
      <c r="D24">
        <f t="shared" si="4"/>
        <v>0</v>
      </c>
      <c r="E24">
        <f t="shared" si="5"/>
        <v>0</v>
      </c>
      <c r="F24">
        <f t="shared" si="6"/>
        <v>0</v>
      </c>
      <c r="G24">
        <f t="shared" si="7"/>
        <v>0</v>
      </c>
      <c r="H24">
        <f t="shared" si="8"/>
        <v>0</v>
      </c>
      <c r="I24">
        <f t="shared" si="9"/>
        <v>0</v>
      </c>
      <c r="J24">
        <f t="shared" si="10"/>
        <v>0</v>
      </c>
      <c r="K24">
        <f t="shared" si="11"/>
        <v>0</v>
      </c>
      <c r="L24">
        <f t="shared" si="12"/>
        <v>0</v>
      </c>
      <c r="P24">
        <v>33490</v>
      </c>
      <c r="R24">
        <f t="shared" si="0"/>
        <v>0.90614086994809928</v>
      </c>
      <c r="S24">
        <f t="shared" si="1"/>
        <v>90.614086994809924</v>
      </c>
    </row>
    <row r="25" spans="1:21" x14ac:dyDescent="0.25">
      <c r="P25">
        <v>35039</v>
      </c>
      <c r="R25">
        <f t="shared" si="0"/>
        <v>0.94805225267576732</v>
      </c>
      <c r="S25">
        <f t="shared" si="1"/>
        <v>94.805225267576731</v>
      </c>
    </row>
    <row r="26" spans="1:21" x14ac:dyDescent="0.25">
      <c r="O26">
        <v>8</v>
      </c>
      <c r="P26">
        <v>32854.5</v>
      </c>
      <c r="R26">
        <f t="shared" si="0"/>
        <v>0.88894610963600551</v>
      </c>
      <c r="S26">
        <f t="shared" si="1"/>
        <v>88.894610963600556</v>
      </c>
      <c r="T26">
        <v>90.590096399999993</v>
      </c>
      <c r="U26">
        <f t="shared" si="2"/>
        <v>2.0619234801022097</v>
      </c>
    </row>
    <row r="27" spans="1:21" x14ac:dyDescent="0.25">
      <c r="P27">
        <v>33035.1</v>
      </c>
      <c r="R27">
        <f t="shared" si="0"/>
        <v>0.8938326142974754</v>
      </c>
      <c r="S27">
        <f t="shared" si="1"/>
        <v>89.383261429747535</v>
      </c>
    </row>
    <row r="28" spans="1:21" x14ac:dyDescent="0.25">
      <c r="P28">
        <v>34553.800000000003</v>
      </c>
      <c r="R28">
        <f t="shared" si="0"/>
        <v>0.93492416816998014</v>
      </c>
      <c r="S28">
        <f t="shared" si="1"/>
        <v>93.492416816998016</v>
      </c>
    </row>
    <row r="29" spans="1:21" x14ac:dyDescent="0.25">
      <c r="O29">
        <v>9</v>
      </c>
      <c r="P29">
        <v>32959.299999999996</v>
      </c>
      <c r="R29">
        <f t="shared" si="0"/>
        <v>0.89178168930667012</v>
      </c>
      <c r="S29">
        <f t="shared" si="1"/>
        <v>89.178168930667013</v>
      </c>
      <c r="T29">
        <v>87.310239839999994</v>
      </c>
      <c r="U29">
        <f t="shared" si="2"/>
        <v>1.88168668523785</v>
      </c>
    </row>
    <row r="30" spans="1:21" x14ac:dyDescent="0.25">
      <c r="P30">
        <v>31317.1</v>
      </c>
      <c r="R30">
        <f t="shared" si="0"/>
        <v>0.84734858878028119</v>
      </c>
      <c r="S30">
        <f t="shared" si="1"/>
        <v>84.73485887802812</v>
      </c>
    </row>
    <row r="31" spans="1:21" x14ac:dyDescent="0.25">
      <c r="P31">
        <v>32530.400000000001</v>
      </c>
      <c r="R31">
        <f t="shared" si="0"/>
        <v>0.88017691716212743</v>
      </c>
      <c r="S31">
        <f t="shared" si="1"/>
        <v>88.017691716212738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23-02-23 14-04-09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2023-02-23T14:10:05Z</dcterms:created>
  <dcterms:modified xsi:type="dcterms:W3CDTF">2023-02-23T14:24:00Z</dcterms:modified>
</cp:coreProperties>
</file>